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bookViews>
    <workbookView xWindow="0" yWindow="0" windowWidth="16380" windowHeight="8196" tabRatio="500"/>
  </bookViews>
  <sheets>
    <sheet name="Mortgage Calculator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1" l="1"/>
  <c r="E41" i="1"/>
  <c r="F41" i="1" s="1"/>
  <c r="G40" i="1"/>
  <c r="E40" i="1"/>
  <c r="F40" i="1" s="1"/>
  <c r="G39" i="1"/>
  <c r="E39" i="1"/>
  <c r="F39" i="1" s="1"/>
  <c r="G38" i="1"/>
  <c r="E38" i="1"/>
  <c r="F38" i="1" s="1"/>
  <c r="G37" i="1"/>
  <c r="E37" i="1"/>
  <c r="F37" i="1" s="1"/>
  <c r="G36" i="1"/>
  <c r="E36" i="1"/>
  <c r="F36" i="1" s="1"/>
  <c r="G35" i="1"/>
  <c r="E35" i="1"/>
  <c r="F35" i="1" s="1"/>
  <c r="G34" i="1"/>
  <c r="E34" i="1"/>
  <c r="F34" i="1" s="1"/>
  <c r="G33" i="1"/>
  <c r="E33" i="1"/>
  <c r="F33" i="1" s="1"/>
  <c r="G32" i="1"/>
  <c r="E32" i="1"/>
  <c r="F32" i="1" s="1"/>
  <c r="G31" i="1"/>
  <c r="E31" i="1"/>
  <c r="F31" i="1" s="1"/>
  <c r="G30" i="1"/>
  <c r="E30" i="1"/>
  <c r="F30" i="1" s="1"/>
  <c r="G29" i="1"/>
  <c r="E29" i="1"/>
  <c r="F29" i="1" s="1"/>
  <c r="G28" i="1"/>
  <c r="E28" i="1"/>
  <c r="F28" i="1" s="1"/>
  <c r="G27" i="1"/>
  <c r="E27" i="1"/>
  <c r="F27" i="1" s="1"/>
  <c r="G26" i="1"/>
  <c r="E26" i="1"/>
  <c r="F26" i="1" s="1"/>
  <c r="G25" i="1"/>
  <c r="E25" i="1"/>
  <c r="F25" i="1" s="1"/>
  <c r="G24" i="1"/>
  <c r="E24" i="1"/>
  <c r="F24" i="1" s="1"/>
  <c r="G23" i="1"/>
  <c r="E23" i="1"/>
  <c r="F23" i="1" s="1"/>
  <c r="G22" i="1"/>
  <c r="E22" i="1"/>
  <c r="F22" i="1" s="1"/>
  <c r="G21" i="1"/>
  <c r="E21" i="1"/>
  <c r="F21" i="1" s="1"/>
  <c r="G20" i="1"/>
  <c r="E20" i="1"/>
  <c r="F20" i="1" s="1"/>
  <c r="G19" i="1"/>
  <c r="E19" i="1"/>
  <c r="F19" i="1" s="1"/>
  <c r="G18" i="1"/>
  <c r="E18" i="1"/>
  <c r="F18" i="1" s="1"/>
  <c r="G17" i="1"/>
  <c r="E17" i="1"/>
  <c r="F17" i="1" s="1"/>
  <c r="G16" i="1"/>
  <c r="E16" i="1"/>
  <c r="F16" i="1" s="1"/>
  <c r="G15" i="1"/>
  <c r="E15" i="1"/>
  <c r="F15" i="1" s="1"/>
  <c r="G14" i="1"/>
  <c r="E14" i="1"/>
  <c r="F14" i="1" s="1"/>
  <c r="G13" i="1"/>
  <c r="E13" i="1"/>
  <c r="F13" i="1" s="1"/>
  <c r="G12" i="1"/>
  <c r="E12" i="1"/>
  <c r="F12" i="1" s="1"/>
  <c r="G11" i="1"/>
  <c r="E11" i="1"/>
  <c r="F11" i="1" s="1"/>
  <c r="G10" i="1"/>
  <c r="E10" i="1"/>
  <c r="F10" i="1" s="1"/>
  <c r="G9" i="1"/>
  <c r="E9" i="1"/>
  <c r="F9" i="1" s="1"/>
  <c r="G8" i="1"/>
  <c r="E8" i="1"/>
  <c r="F8" i="1" s="1"/>
  <c r="G7" i="1"/>
  <c r="E7" i="1"/>
  <c r="F7" i="1" s="1"/>
  <c r="G6" i="1"/>
  <c r="E6" i="1"/>
  <c r="F6" i="1" s="1"/>
  <c r="G5" i="1"/>
  <c r="E5" i="1"/>
  <c r="F5" i="1" s="1"/>
  <c r="G4" i="1"/>
  <c r="E4" i="1"/>
  <c r="F4" i="1" s="1"/>
  <c r="B4" i="1"/>
  <c r="G3" i="1"/>
  <c r="E3" i="1"/>
  <c r="F3" i="1" s="1"/>
  <c r="G2" i="1"/>
  <c r="E2" i="1"/>
  <c r="F2" i="1" s="1"/>
  <c r="H3" i="1" l="1"/>
  <c r="H2" i="1"/>
  <c r="H4" i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5" i="1"/>
  <c r="H7" i="1"/>
  <c r="H9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</calcChain>
</file>

<file path=xl/sharedStrings.xml><?xml version="1.0" encoding="utf-8"?>
<sst xmlns="http://schemas.openxmlformats.org/spreadsheetml/2006/main" count="19" uniqueCount="19">
  <si>
    <t>Term in years</t>
  </si>
  <si>
    <t>Lifetime interest</t>
  </si>
  <si>
    <t>interest/month</t>
  </si>
  <si>
    <t>capital repayment/month</t>
  </si>
  <si>
    <t>Initial loan</t>
  </si>
  <si>
    <t>Interest rate /year</t>
  </si>
  <si>
    <t>interest per month</t>
  </si>
  <si>
    <t>CUMIPMT(Rate; NPer; PV; S; E; Type)</t>
  </si>
  <si>
    <t>Rate is the periodic interest rate.</t>
  </si>
  <si>
    <t>NPer is the payment period with the total number of periods. NPER can also be a non-integer value.</t>
  </si>
  <si>
    <t>PV is the current value in the sequence of payments.</t>
  </si>
  <si>
    <t>S is the first period.</t>
  </si>
  <si>
    <t>E is the last period.</t>
  </si>
  <si>
    <t>Type is the due date of the payment at the beginning or end of each period (0/1).</t>
  </si>
  <si>
    <t>Adjust the values in the two boxes above</t>
  </si>
  <si>
    <t>To use a different currency, just reformat</t>
  </si>
  <si>
    <t>colums E-H with your currency symbol.</t>
  </si>
  <si>
    <t>and all the values in gray will be calculated.</t>
  </si>
  <si>
    <t>Total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</si>
</sst>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£-809]#,##0.00;[Red]\-[$£-809]#,##0.00"/>
    <numFmt numFmtId="165" formatCode="_-\£* #,##0.00_-;&quot;-£&quot;* #,##0.00_-;_-\£* \-??_-;_-@_-"/>
    <numFmt numFmtId="166" formatCode="&quot;$&quot;\ #,##0.00"/>
    <numFmt numFmtId="167" formatCode="&quot;$&quot;\ #,##0"/>
  </numFmts>
  <fonts count="8" x14ac:knownFonts="1">
    <font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 tint="0.34998626667073579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rgb="FF0084D1"/>
        <bgColor rgb="FF008080"/>
      </patternFill>
    </fill>
    <fill>
      <patternFill patternType="solid">
        <fgColor rgb="FF00DCFF"/>
        <bgColor rgb="FF00FFFF"/>
      </patternFill>
    </fill>
    <fill>
      <patternFill patternType="solid">
        <fgColor rgb="FF00DC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5" fontId="4" fillId="0" borderId="0" applyBorder="0" applyProtection="0"/>
  </cellStyleXfs>
  <cellXfs count="3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/>
    <xf numFmtId="0" fontId="0" fillId="0" borderId="0" xfId="0"/>
    <xf numFmtId="0" fontId="0" fillId="2" borderId="0" xfId="0" applyFont="1" applyFill="1" applyAlignment="1">
      <alignment horizontal="center"/>
    </xf>
    <xf numFmtId="9" fontId="0" fillId="2" borderId="0" xfId="0" applyNumberForma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165" fontId="0" fillId="0" borderId="0" xfId="1" applyFont="1" applyBorder="1" applyAlignment="1" applyProtection="1"/>
    <xf numFmtId="165" fontId="0" fillId="0" borderId="0" xfId="1" applyFont="1" applyBorder="1" applyAlignment="1" applyProtection="1">
      <alignment horizontal="left"/>
    </xf>
    <xf numFmtId="0" fontId="2" fillId="0" borderId="0" xfId="0" applyFont="1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0" fontId="5" fillId="0" borderId="0" xfId="0" applyNumberFormat="1" applyFont="1"/>
    <xf numFmtId="166" fontId="0" fillId="2" borderId="0" xfId="0" applyNumberFormat="1" applyFill="1"/>
    <xf numFmtId="166" fontId="0" fillId="2" borderId="0" xfId="1" applyNumberFormat="1" applyFont="1" applyFill="1" applyBorder="1" applyAlignment="1" applyProtection="1"/>
    <xf numFmtId="166" fontId="0" fillId="2" borderId="0" xfId="0" applyNumberFormat="1" applyFont="1" applyFill="1"/>
    <xf numFmtId="166" fontId="0" fillId="4" borderId="0" xfId="0" applyNumberFormat="1" applyFill="1"/>
    <xf numFmtId="166" fontId="0" fillId="4" borderId="0" xfId="1" applyNumberFormat="1" applyFont="1" applyFill="1" applyBorder="1" applyAlignment="1" applyProtection="1"/>
    <xf numFmtId="166" fontId="2" fillId="4" borderId="0" xfId="0" applyNumberFormat="1" applyFont="1" applyFill="1"/>
    <xf numFmtId="167" fontId="5" fillId="0" borderId="0" xfId="0" applyNumberFormat="1" applyFont="1"/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6" fontId="0" fillId="2" borderId="0" xfId="1" applyNumberFormat="1" applyFont="1" applyFill="1" applyBorder="1" applyAlignment="1" applyProtection="1">
      <alignment horizontal="right"/>
    </xf>
    <xf numFmtId="166" fontId="0" fillId="4" borderId="0" xfId="1" applyNumberFormat="1" applyFont="1" applyFill="1" applyBorder="1" applyAlignment="1" applyProtection="1">
      <alignment horizontal="right"/>
    </xf>
    <xf numFmtId="166" fontId="0" fillId="5" borderId="0" xfId="0" applyNumberFormat="1" applyFill="1"/>
    <xf numFmtId="166" fontId="0" fillId="5" borderId="0" xfId="1" applyNumberFormat="1" applyFont="1" applyFill="1" applyBorder="1" applyAlignment="1" applyProtection="1">
      <alignment horizontal="right"/>
    </xf>
    <xf numFmtId="166" fontId="0" fillId="5" borderId="0" xfId="1" applyNumberFormat="1" applyFont="1" applyFill="1" applyBorder="1" applyAlignment="1" applyProtection="1"/>
    <xf numFmtId="0" fontId="0" fillId="5" borderId="0" xfId="0" applyFill="1"/>
    <xf numFmtId="166" fontId="6" fillId="5" borderId="0" xfId="0" applyNumberFormat="1" applyFont="1" applyFill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DCFF"/>
      <color rgb="FF33CCFF"/>
      <color rgb="FF2E471D"/>
      <color rgb="FF2254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857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" sqref="A14"/>
    </sheetView>
  </sheetViews>
  <sheetFormatPr defaultRowHeight="13.2" x14ac:dyDescent="0.25"/>
  <cols>
    <col min="1" max="1" width="22.109375" customWidth="1"/>
    <col min="2" max="2" width="15.44140625" customWidth="1"/>
    <col min="3" max="3" width="2.77734375" customWidth="1"/>
    <col min="4" max="4" width="15.109375" customWidth="1"/>
    <col min="5" max="5" width="15.21875" customWidth="1"/>
    <col min="6" max="6" width="15.6640625" customWidth="1"/>
    <col min="7" max="7" width="22.44140625" customWidth="1"/>
    <col min="8" max="8" width="22" customWidth="1"/>
    <col min="9" max="9" width="3.21875" customWidth="1"/>
    <col min="10" max="10" width="3.109375" customWidth="1"/>
    <col min="11" max="11" width="114.21875" customWidth="1"/>
    <col min="12" max="12" width="18.109375" customWidth="1"/>
    <col min="13" max="1025" width="8.5546875" customWidth="1"/>
  </cols>
  <sheetData>
    <row r="1" spans="1:12" ht="12" customHeight="1" x14ac:dyDescent="0.25">
      <c r="A1" s="1"/>
      <c r="B1" s="1"/>
      <c r="C1" s="1"/>
      <c r="D1" s="2" t="s">
        <v>0</v>
      </c>
      <c r="E1" s="2" t="s">
        <v>1</v>
      </c>
      <c r="F1" s="2" t="s">
        <v>2</v>
      </c>
      <c r="G1" s="2" t="s">
        <v>3</v>
      </c>
      <c r="H1" s="2" t="s">
        <v>18</v>
      </c>
      <c r="I1" s="1"/>
    </row>
    <row r="2" spans="1:12" ht="12" customHeight="1" x14ac:dyDescent="0.25">
      <c r="A2" s="24" t="s">
        <v>4</v>
      </c>
      <c r="B2" s="23">
        <v>150000</v>
      </c>
      <c r="C2" s="1"/>
      <c r="D2" s="3">
        <v>1</v>
      </c>
      <c r="E2" s="17">
        <f t="shared" ref="E2:E41" si="0">-CUMIPMT($B$4, 12*D2, $B$2, 1, 12*D2, 0)</f>
        <v>3269.8275520042516</v>
      </c>
      <c r="F2" s="26">
        <f t="shared" ref="F2:F41" si="1">E2/D2/12</f>
        <v>272.48562933368765</v>
      </c>
      <c r="G2" s="18">
        <f t="shared" ref="G2:G41" si="2">$B$2/D2/12</f>
        <v>12500</v>
      </c>
      <c r="H2" s="17">
        <f t="shared" ref="H2:H41" si="3">G2+F2</f>
        <v>12772.485629333687</v>
      </c>
      <c r="I2" s="1"/>
    </row>
    <row r="3" spans="1:12" ht="12" customHeight="1" x14ac:dyDescent="0.25">
      <c r="A3" s="24" t="s">
        <v>5</v>
      </c>
      <c r="B3" s="16">
        <v>0.04</v>
      </c>
      <c r="C3" s="1"/>
      <c r="D3" s="3">
        <v>2</v>
      </c>
      <c r="E3" s="17">
        <f t="shared" si="0"/>
        <v>6329.7198147865711</v>
      </c>
      <c r="F3" s="26">
        <f t="shared" si="1"/>
        <v>263.73832561610715</v>
      </c>
      <c r="G3" s="18">
        <f t="shared" si="2"/>
        <v>6250</v>
      </c>
      <c r="H3" s="17">
        <f t="shared" si="3"/>
        <v>6513.7383256161074</v>
      </c>
      <c r="I3" s="1"/>
    </row>
    <row r="4" spans="1:12" ht="12" customHeight="1" x14ac:dyDescent="0.25">
      <c r="A4" s="25" t="s">
        <v>6</v>
      </c>
      <c r="B4" s="4">
        <f>B3/12</f>
        <v>3.3333333333333335E-3</v>
      </c>
      <c r="C4" s="4"/>
      <c r="D4" s="3">
        <v>3</v>
      </c>
      <c r="E4" s="17">
        <f t="shared" si="0"/>
        <v>9429.5190369558695</v>
      </c>
      <c r="F4" s="26">
        <f t="shared" si="1"/>
        <v>261.93108435988523</v>
      </c>
      <c r="G4" s="18">
        <f t="shared" si="2"/>
        <v>4166.666666666667</v>
      </c>
      <c r="H4" s="17">
        <f t="shared" si="3"/>
        <v>4428.597751026552</v>
      </c>
      <c r="I4" s="1"/>
    </row>
    <row r="5" spans="1:12" ht="12" customHeight="1" x14ac:dyDescent="0.25">
      <c r="D5" s="3">
        <v>4</v>
      </c>
      <c r="E5" s="17">
        <f t="shared" si="0"/>
        <v>12569.193420167838</v>
      </c>
      <c r="F5" s="26">
        <f t="shared" si="1"/>
        <v>261.8581962534966</v>
      </c>
      <c r="G5" s="18">
        <f t="shared" si="2"/>
        <v>3125</v>
      </c>
      <c r="H5" s="17">
        <f t="shared" si="3"/>
        <v>3386.8581962534968</v>
      </c>
      <c r="I5" s="1"/>
    </row>
    <row r="6" spans="1:12" ht="12" customHeight="1" x14ac:dyDescent="0.25">
      <c r="D6" s="3">
        <v>5</v>
      </c>
      <c r="E6" s="17">
        <f t="shared" si="0"/>
        <v>15748.698497397156</v>
      </c>
      <c r="F6" s="26">
        <f t="shared" si="1"/>
        <v>262.47830828995262</v>
      </c>
      <c r="G6" s="18">
        <f t="shared" si="2"/>
        <v>2500</v>
      </c>
      <c r="H6" s="17">
        <f t="shared" si="3"/>
        <v>2762.4783082899526</v>
      </c>
      <c r="I6" s="1"/>
    </row>
    <row r="7" spans="1:12" ht="12" customHeight="1" x14ac:dyDescent="0.25">
      <c r="D7" s="3">
        <v>6</v>
      </c>
      <c r="E7" s="17">
        <f t="shared" si="0"/>
        <v>18967.977183459006</v>
      </c>
      <c r="F7" s="26">
        <f t="shared" si="1"/>
        <v>263.44412754804176</v>
      </c>
      <c r="G7" s="18">
        <f t="shared" si="2"/>
        <v>2083.3333333333335</v>
      </c>
      <c r="H7" s="17">
        <f t="shared" si="3"/>
        <v>2346.7774608813752</v>
      </c>
      <c r="I7" s="1"/>
    </row>
    <row r="8" spans="1:12" ht="12" customHeight="1" x14ac:dyDescent="0.25">
      <c r="A8" s="33" t="s">
        <v>14</v>
      </c>
      <c r="D8" s="3">
        <v>7</v>
      </c>
      <c r="E8" s="17">
        <f t="shared" si="0"/>
        <v>22226.959839772084</v>
      </c>
      <c r="F8" s="26">
        <f t="shared" si="1"/>
        <v>264.60666475919146</v>
      </c>
      <c r="G8" s="18">
        <f t="shared" si="2"/>
        <v>1785.7142857142856</v>
      </c>
      <c r="H8" s="17">
        <f t="shared" si="3"/>
        <v>2050.3209504734768</v>
      </c>
      <c r="I8" s="1"/>
      <c r="L8" s="5"/>
    </row>
    <row r="9" spans="1:12" ht="12" customHeight="1" x14ac:dyDescent="0.25">
      <c r="A9" s="33" t="s">
        <v>17</v>
      </c>
      <c r="D9" s="3">
        <v>8</v>
      </c>
      <c r="E9" s="17">
        <f t="shared" si="0"/>
        <v>25525.564353218942</v>
      </c>
      <c r="F9" s="26">
        <f t="shared" si="1"/>
        <v>265.89129534603063</v>
      </c>
      <c r="G9" s="18">
        <f t="shared" si="2"/>
        <v>1562.5</v>
      </c>
      <c r="H9" s="17">
        <f t="shared" si="3"/>
        <v>1828.3912953460306</v>
      </c>
      <c r="I9" s="1"/>
    </row>
    <row r="10" spans="1:12" ht="12" customHeight="1" x14ac:dyDescent="0.25">
      <c r="A10" s="33"/>
      <c r="D10" s="3">
        <v>9</v>
      </c>
      <c r="E10" s="17">
        <f t="shared" si="0"/>
        <v>28863.69622893029</v>
      </c>
      <c r="F10" s="26">
        <f t="shared" si="1"/>
        <v>267.25644656416938</v>
      </c>
      <c r="G10" s="18">
        <f t="shared" si="2"/>
        <v>1388.8888888888889</v>
      </c>
      <c r="H10" s="17">
        <f t="shared" si="3"/>
        <v>1656.1453354530584</v>
      </c>
      <c r="I10" s="1"/>
    </row>
    <row r="11" spans="1:12" ht="12" customHeight="1" x14ac:dyDescent="0.25">
      <c r="A11" s="33" t="s">
        <v>15</v>
      </c>
      <c r="D11" s="6">
        <v>10</v>
      </c>
      <c r="E11" s="17">
        <f t="shared" si="0"/>
        <v>32241.248696786672</v>
      </c>
      <c r="F11" s="26">
        <f t="shared" si="1"/>
        <v>268.67707247322227</v>
      </c>
      <c r="G11" s="18">
        <f t="shared" si="2"/>
        <v>1250</v>
      </c>
      <c r="H11" s="19">
        <f t="shared" si="3"/>
        <v>1518.6770724732223</v>
      </c>
      <c r="I11" s="1"/>
    </row>
    <row r="12" spans="1:12" ht="12" customHeight="1" x14ac:dyDescent="0.25">
      <c r="A12" s="33" t="s">
        <v>16</v>
      </c>
      <c r="D12" s="6">
        <v>11</v>
      </c>
      <c r="E12" s="17">
        <f t="shared" si="0"/>
        <v>35658.102831403783</v>
      </c>
      <c r="F12" s="26">
        <f t="shared" si="1"/>
        <v>270.13714266214987</v>
      </c>
      <c r="G12" s="18">
        <f t="shared" si="2"/>
        <v>1136.3636363636363</v>
      </c>
      <c r="H12" s="19">
        <f t="shared" si="3"/>
        <v>1406.5007790257862</v>
      </c>
      <c r="I12" s="1"/>
    </row>
    <row r="13" spans="1:12" ht="12" customHeight="1" x14ac:dyDescent="0.25">
      <c r="D13" s="6">
        <v>12</v>
      </c>
      <c r="E13" s="17">
        <f t="shared" si="0"/>
        <v>39114.127685338433</v>
      </c>
      <c r="F13" s="26">
        <f t="shared" si="1"/>
        <v>271.62588670373913</v>
      </c>
      <c r="G13" s="18">
        <f t="shared" si="2"/>
        <v>1041.6666666666667</v>
      </c>
      <c r="H13" s="19">
        <f t="shared" si="3"/>
        <v>1313.2925533704058</v>
      </c>
      <c r="I13" s="1"/>
    </row>
    <row r="14" spans="1:12" ht="12" customHeight="1" x14ac:dyDescent="0.25">
      <c r="D14" s="6">
        <v>13</v>
      </c>
      <c r="E14" s="17">
        <f t="shared" si="0"/>
        <v>42609.180435223476</v>
      </c>
      <c r="F14" s="26">
        <f t="shared" si="1"/>
        <v>273.1357720206633</v>
      </c>
      <c r="G14" s="18">
        <f t="shared" si="2"/>
        <v>961.53846153846155</v>
      </c>
      <c r="H14" s="19">
        <f t="shared" si="3"/>
        <v>1234.6742335591248</v>
      </c>
      <c r="I14" s="7"/>
    </row>
    <row r="15" spans="1:12" ht="12" customHeight="1" x14ac:dyDescent="0.25">
      <c r="D15" s="6">
        <v>14</v>
      </c>
      <c r="E15" s="17">
        <f t="shared" si="0"/>
        <v>46143.106540514127</v>
      </c>
      <c r="F15" s="26">
        <f t="shared" si="1"/>
        <v>274.66134845544121</v>
      </c>
      <c r="G15" s="18">
        <f t="shared" si="2"/>
        <v>892.85714285714278</v>
      </c>
      <c r="H15" s="19">
        <f t="shared" si="3"/>
        <v>1167.518491312584</v>
      </c>
      <c r="I15" s="1"/>
    </row>
    <row r="16" spans="1:12" ht="12" customHeight="1" x14ac:dyDescent="0.25">
      <c r="D16" s="6">
        <v>15</v>
      </c>
      <c r="E16" s="17">
        <f t="shared" si="0"/>
        <v>49715.739914502949</v>
      </c>
      <c r="F16" s="26">
        <f t="shared" si="1"/>
        <v>276.19855508057191</v>
      </c>
      <c r="G16" s="18">
        <f t="shared" si="2"/>
        <v>833.33333333333337</v>
      </c>
      <c r="H16" s="19">
        <f t="shared" si="3"/>
        <v>1109.5318884139053</v>
      </c>
      <c r="I16" s="1"/>
    </row>
    <row r="17" spans="4:9" ht="12" customHeight="1" x14ac:dyDescent="0.25">
      <c r="D17" s="6">
        <v>16</v>
      </c>
      <c r="E17" s="17">
        <f t="shared" si="0"/>
        <v>53326.903107234713</v>
      </c>
      <c r="F17" s="26">
        <f t="shared" si="1"/>
        <v>277.74428701684747</v>
      </c>
      <c r="G17" s="18">
        <f t="shared" si="2"/>
        <v>781.25</v>
      </c>
      <c r="H17" s="19">
        <f t="shared" si="3"/>
        <v>1058.9942870168475</v>
      </c>
      <c r="I17" s="1"/>
    </row>
    <row r="18" spans="4:9" ht="12" customHeight="1" x14ac:dyDescent="0.25">
      <c r="D18" s="6">
        <v>17</v>
      </c>
      <c r="E18" s="17">
        <f t="shared" si="0"/>
        <v>56976.407499930501</v>
      </c>
      <c r="F18" s="26">
        <f t="shared" si="1"/>
        <v>279.29611519573774</v>
      </c>
      <c r="G18" s="18">
        <f t="shared" si="2"/>
        <v>735.2941176470589</v>
      </c>
      <c r="H18" s="19">
        <f t="shared" si="3"/>
        <v>1014.5902328427967</v>
      </c>
      <c r="I18" s="1"/>
    </row>
    <row r="19" spans="4:9" ht="12" customHeight="1" x14ac:dyDescent="0.25">
      <c r="D19" s="6">
        <v>18</v>
      </c>
      <c r="E19" s="17">
        <f t="shared" si="0"/>
        <v>60664.053510508995</v>
      </c>
      <c r="F19" s="26">
        <f t="shared" si="1"/>
        <v>280.85209958568981</v>
      </c>
      <c r="G19" s="18">
        <f t="shared" si="2"/>
        <v>694.44444444444446</v>
      </c>
      <c r="H19" s="19">
        <f t="shared" si="3"/>
        <v>975.29654403013433</v>
      </c>
      <c r="I19" s="7"/>
    </row>
    <row r="20" spans="4:9" ht="12" customHeight="1" x14ac:dyDescent="0.25">
      <c r="D20" s="6">
        <v>19</v>
      </c>
      <c r="E20" s="17">
        <f t="shared" si="0"/>
        <v>64389.630809770111</v>
      </c>
      <c r="F20" s="26">
        <f t="shared" si="1"/>
        <v>282.41066144636017</v>
      </c>
      <c r="G20" s="18">
        <f t="shared" si="2"/>
        <v>657.89473684210532</v>
      </c>
      <c r="H20" s="19">
        <f t="shared" si="3"/>
        <v>940.30539828846554</v>
      </c>
      <c r="I20" s="1"/>
    </row>
    <row r="21" spans="4:9" ht="12" customHeight="1" x14ac:dyDescent="0.25">
      <c r="D21" s="6">
        <v>20</v>
      </c>
      <c r="E21" s="17">
        <f t="shared" si="0"/>
        <v>68152.91854779073</v>
      </c>
      <c r="F21" s="26">
        <f t="shared" si="1"/>
        <v>283.97049394912807</v>
      </c>
      <c r="G21" s="18">
        <f t="shared" si="2"/>
        <v>625</v>
      </c>
      <c r="H21" s="19">
        <f t="shared" si="3"/>
        <v>908.97049394912801</v>
      </c>
      <c r="I21" s="1"/>
    </row>
    <row r="22" spans="4:9" ht="12" customHeight="1" x14ac:dyDescent="0.25">
      <c r="D22" s="6">
        <v>21</v>
      </c>
      <c r="E22" s="17">
        <f t="shared" si="0"/>
        <v>71953.685590061272</v>
      </c>
      <c r="F22" s="26">
        <f t="shared" si="1"/>
        <v>285.53049837325904</v>
      </c>
      <c r="G22" s="18">
        <f t="shared" si="2"/>
        <v>595.2380952380953</v>
      </c>
      <c r="H22" s="19">
        <f t="shared" si="3"/>
        <v>880.76859361135439</v>
      </c>
      <c r="I22" s="7"/>
    </row>
    <row r="23" spans="4:9" ht="12" customHeight="1" x14ac:dyDescent="0.25">
      <c r="D23" s="6">
        <v>22</v>
      </c>
      <c r="E23" s="17">
        <f t="shared" si="0"/>
        <v>75791.690762879036</v>
      </c>
      <c r="F23" s="26">
        <f t="shared" si="1"/>
        <v>287.08973773817814</v>
      </c>
      <c r="G23" s="18">
        <f t="shared" si="2"/>
        <v>568.18181818181813</v>
      </c>
      <c r="H23" s="19">
        <f t="shared" si="3"/>
        <v>855.27155591999622</v>
      </c>
      <c r="I23" s="1"/>
    </row>
    <row r="24" spans="4:9" ht="12" customHeight="1" x14ac:dyDescent="0.25">
      <c r="D24" s="6">
        <v>23</v>
      </c>
      <c r="E24" s="17">
        <f t="shared" si="0"/>
        <v>79666.683107496647</v>
      </c>
      <c r="F24" s="26">
        <f t="shared" si="1"/>
        <v>288.64740256339365</v>
      </c>
      <c r="G24" s="18">
        <f t="shared" si="2"/>
        <v>543.47826086956525</v>
      </c>
      <c r="H24" s="19">
        <f t="shared" si="3"/>
        <v>832.12566343295885</v>
      </c>
      <c r="I24" s="1"/>
    </row>
    <row r="25" spans="4:9" ht="12" customHeight="1" x14ac:dyDescent="0.25">
      <c r="D25" s="6">
        <v>24</v>
      </c>
      <c r="E25" s="17">
        <f t="shared" si="0"/>
        <v>83578.402142515784</v>
      </c>
      <c r="F25" s="26">
        <f t="shared" si="1"/>
        <v>290.20278521706871</v>
      </c>
      <c r="G25" s="18">
        <f t="shared" si="2"/>
        <v>520.83333333333337</v>
      </c>
      <c r="H25" s="19">
        <f t="shared" si="3"/>
        <v>811.03611855040208</v>
      </c>
      <c r="I25" s="7"/>
    </row>
    <row r="26" spans="4:9" ht="12" customHeight="1" x14ac:dyDescent="0.25">
      <c r="D26" s="8">
        <v>25</v>
      </c>
      <c r="E26" s="20">
        <f t="shared" si="0"/>
        <v>87526.578133999748</v>
      </c>
      <c r="F26" s="27">
        <f t="shared" si="1"/>
        <v>291.75526044666583</v>
      </c>
      <c r="G26" s="21">
        <f t="shared" si="2"/>
        <v>500</v>
      </c>
      <c r="H26" s="22">
        <f t="shared" si="3"/>
        <v>791.75526044666583</v>
      </c>
      <c r="I26" s="9"/>
    </row>
    <row r="27" spans="4:9" ht="12" customHeight="1" x14ac:dyDescent="0.25">
      <c r="D27" s="6">
        <v>26</v>
      </c>
      <c r="E27" s="17">
        <f t="shared" si="0"/>
        <v>91510.932372773852</v>
      </c>
      <c r="F27" s="26">
        <f t="shared" si="1"/>
        <v>293.30427042555721</v>
      </c>
      <c r="G27" s="18">
        <f t="shared" si="2"/>
        <v>480.76923076923077</v>
      </c>
      <c r="H27" s="19">
        <f t="shared" si="3"/>
        <v>774.07350119478792</v>
      </c>
      <c r="I27" s="1"/>
    </row>
    <row r="28" spans="4:9" ht="12" customHeight="1" x14ac:dyDescent="0.25">
      <c r="D28" s="3">
        <v>27</v>
      </c>
      <c r="E28" s="17">
        <f t="shared" si="0"/>
        <v>95531.177458372375</v>
      </c>
      <c r="F28" s="26">
        <f t="shared" si="1"/>
        <v>294.84931314312462</v>
      </c>
      <c r="G28" s="18">
        <f t="shared" si="2"/>
        <v>462.96296296296299</v>
      </c>
      <c r="H28" s="17">
        <f t="shared" si="3"/>
        <v>757.81227610608767</v>
      </c>
      <c r="I28" s="1"/>
    </row>
    <row r="29" spans="4:9" ht="12" customHeight="1" x14ac:dyDescent="0.25">
      <c r="D29" s="3">
        <v>28</v>
      </c>
      <c r="E29" s="17">
        <f t="shared" si="0"/>
        <v>99587.017589084833</v>
      </c>
      <c r="F29" s="26">
        <f t="shared" si="1"/>
        <v>296.3899333008477</v>
      </c>
      <c r="G29" s="18">
        <f t="shared" si="2"/>
        <v>446.42857142857139</v>
      </c>
      <c r="H29" s="17">
        <f t="shared" si="3"/>
        <v>742.81850472941915</v>
      </c>
      <c r="I29" s="1"/>
    </row>
    <row r="30" spans="4:9" ht="12" customHeight="1" x14ac:dyDescent="0.25">
      <c r="D30" s="3">
        <v>29</v>
      </c>
      <c r="E30" s="17">
        <f t="shared" si="0"/>
        <v>103678.14885755072</v>
      </c>
      <c r="F30" s="26">
        <f t="shared" si="1"/>
        <v>297.92571510790441</v>
      </c>
      <c r="G30" s="18">
        <f t="shared" si="2"/>
        <v>431.0344827586207</v>
      </c>
      <c r="H30" s="17">
        <f t="shared" si="3"/>
        <v>728.96019786652505</v>
      </c>
      <c r="I30" s="1"/>
    </row>
    <row r="31" spans="4:9" ht="12" customHeight="1" x14ac:dyDescent="0.25">
      <c r="D31" s="8">
        <v>30</v>
      </c>
      <c r="E31" s="28">
        <f t="shared" si="0"/>
        <v>107804.25955134816</v>
      </c>
      <c r="F31" s="29">
        <f t="shared" si="1"/>
        <v>299.45627653152269</v>
      </c>
      <c r="G31" s="30">
        <f t="shared" si="2"/>
        <v>416.66666666666669</v>
      </c>
      <c r="H31" s="32">
        <f t="shared" si="3"/>
        <v>716.12294319818943</v>
      </c>
      <c r="I31" s="31"/>
    </row>
    <row r="32" spans="4:9" ht="12" customHeight="1" x14ac:dyDescent="0.25">
      <c r="D32" s="3">
        <v>31</v>
      </c>
      <c r="E32" s="17">
        <f t="shared" si="0"/>
        <v>111965.03045802101</v>
      </c>
      <c r="F32" s="26">
        <f t="shared" si="1"/>
        <v>300.98126467209948</v>
      </c>
      <c r="G32" s="18">
        <f t="shared" si="2"/>
        <v>403.22580645161293</v>
      </c>
      <c r="H32" s="17">
        <f t="shared" si="3"/>
        <v>704.20707112371247</v>
      </c>
      <c r="I32" s="1"/>
    </row>
    <row r="33" spans="4:11" ht="12" customHeight="1" x14ac:dyDescent="0.25">
      <c r="D33" s="3">
        <v>32</v>
      </c>
      <c r="E33" s="17">
        <f t="shared" si="0"/>
        <v>116160.13517398978</v>
      </c>
      <c r="F33" s="26">
        <f t="shared" si="1"/>
        <v>302.50035201559837</v>
      </c>
      <c r="G33" s="18">
        <f t="shared" si="2"/>
        <v>390.625</v>
      </c>
      <c r="H33" s="17">
        <f t="shared" si="3"/>
        <v>693.12535201559831</v>
      </c>
      <c r="I33" s="1"/>
    </row>
    <row r="34" spans="4:11" ht="12" customHeight="1" x14ac:dyDescent="0.25">
      <c r="D34" s="3">
        <v>33</v>
      </c>
      <c r="E34" s="17">
        <f t="shared" si="0"/>
        <v>120389.24041679196</v>
      </c>
      <c r="F34" s="26">
        <f t="shared" si="1"/>
        <v>304.01323337573729</v>
      </c>
      <c r="G34" s="18">
        <f t="shared" si="2"/>
        <v>378.78787878787875</v>
      </c>
      <c r="H34" s="17">
        <f t="shared" si="3"/>
        <v>682.80111216361604</v>
      </c>
      <c r="I34" s="1"/>
    </row>
    <row r="35" spans="4:11" ht="12" customHeight="1" x14ac:dyDescent="0.25">
      <c r="D35" s="3">
        <v>34</v>
      </c>
      <c r="E35" s="17">
        <f t="shared" si="0"/>
        <v>124652.00634010235</v>
      </c>
      <c r="F35" s="26">
        <f t="shared" si="1"/>
        <v>305.51962338260381</v>
      </c>
      <c r="G35" s="18">
        <f t="shared" si="2"/>
        <v>367.64705882352945</v>
      </c>
      <c r="H35" s="17">
        <f t="shared" si="3"/>
        <v>673.16668220613326</v>
      </c>
      <c r="I35" s="1"/>
    </row>
    <row r="36" spans="4:11" ht="12" customHeight="1" x14ac:dyDescent="0.25">
      <c r="D36" s="3">
        <v>35</v>
      </c>
      <c r="E36" s="17">
        <f t="shared" si="0"/>
        <v>128948.08685098856</v>
      </c>
      <c r="F36" s="26">
        <f t="shared" si="1"/>
        <v>307.01925440711562</v>
      </c>
      <c r="G36" s="18">
        <f t="shared" si="2"/>
        <v>357.14285714285711</v>
      </c>
      <c r="H36" s="17">
        <f t="shared" si="3"/>
        <v>664.16211154997268</v>
      </c>
      <c r="I36" s="1"/>
    </row>
    <row r="37" spans="4:11" ht="12" customHeight="1" x14ac:dyDescent="0.25">
      <c r="D37" s="3">
        <v>36</v>
      </c>
      <c r="E37" s="17">
        <f t="shared" si="0"/>
        <v>133277.12992886169</v>
      </c>
      <c r="F37" s="26">
        <f t="shared" si="1"/>
        <v>308.511874835328</v>
      </c>
      <c r="G37" s="18">
        <f t="shared" si="2"/>
        <v>347.22222222222223</v>
      </c>
      <c r="H37" s="17">
        <f t="shared" si="3"/>
        <v>655.73409705755023</v>
      </c>
      <c r="I37" s="1"/>
    </row>
    <row r="38" spans="4:11" ht="12" customHeight="1" x14ac:dyDescent="0.25">
      <c r="D38" s="3">
        <v>37</v>
      </c>
      <c r="E38" s="17">
        <f t="shared" si="0"/>
        <v>137638.77794559096</v>
      </c>
      <c r="F38" s="26">
        <f t="shared" si="1"/>
        <v>309.99724762520486</v>
      </c>
      <c r="G38" s="18">
        <f t="shared" si="2"/>
        <v>337.83783783783787</v>
      </c>
      <c r="H38" s="17">
        <f t="shared" si="3"/>
        <v>647.83508546304279</v>
      </c>
      <c r="I38" s="1"/>
    </row>
    <row r="39" spans="4:11" ht="12" customHeight="1" x14ac:dyDescent="0.25">
      <c r="D39" s="3">
        <v>38</v>
      </c>
      <c r="E39" s="17">
        <f t="shared" si="0"/>
        <v>142032.66798625939</v>
      </c>
      <c r="F39" s="26">
        <f t="shared" si="1"/>
        <v>311.47514909267409</v>
      </c>
      <c r="G39" s="18">
        <f t="shared" si="2"/>
        <v>328.94736842105266</v>
      </c>
      <c r="H39" s="17">
        <f t="shared" si="3"/>
        <v>640.42251751372669</v>
      </c>
      <c r="I39" s="1"/>
    </row>
    <row r="40" spans="4:11" ht="12" customHeight="1" x14ac:dyDescent="0.25">
      <c r="D40" s="3">
        <v>39</v>
      </c>
      <c r="E40" s="17">
        <f t="shared" si="0"/>
        <v>146458.43217004786</v>
      </c>
      <c r="F40" s="26">
        <f t="shared" si="1"/>
        <v>312.94536788471765</v>
      </c>
      <c r="G40" s="18">
        <f t="shared" si="2"/>
        <v>320.5128205128205</v>
      </c>
      <c r="H40" s="17">
        <f t="shared" si="3"/>
        <v>633.45818839753815</v>
      </c>
      <c r="I40" s="1"/>
    </row>
    <row r="41" spans="4:11" ht="12" customHeight="1" x14ac:dyDescent="0.25">
      <c r="D41" s="3">
        <v>40</v>
      </c>
      <c r="E41" s="17">
        <f t="shared" si="0"/>
        <v>150915.69797074611</v>
      </c>
      <c r="F41" s="26">
        <f t="shared" si="1"/>
        <v>314.40770410572105</v>
      </c>
      <c r="G41" s="18">
        <f t="shared" si="2"/>
        <v>312.5</v>
      </c>
      <c r="H41" s="17">
        <f t="shared" si="3"/>
        <v>626.907704105721</v>
      </c>
      <c r="I41" s="7"/>
    </row>
    <row r="42" spans="4:11" ht="12" customHeight="1" x14ac:dyDescent="0.25">
      <c r="E42" s="10"/>
      <c r="F42" s="11"/>
    </row>
    <row r="43" spans="4:11" ht="12" customHeight="1" x14ac:dyDescent="0.25">
      <c r="K43" s="12" t="s">
        <v>7</v>
      </c>
    </row>
    <row r="44" spans="4:11" ht="12" customHeight="1" x14ac:dyDescent="0.25">
      <c r="F44" s="13"/>
      <c r="G44" s="13"/>
      <c r="K44" s="14" t="s">
        <v>8</v>
      </c>
    </row>
    <row r="45" spans="4:11" ht="12" customHeight="1" x14ac:dyDescent="0.25">
      <c r="K45" s="15" t="s">
        <v>9</v>
      </c>
    </row>
    <row r="46" spans="4:11" ht="12" customHeight="1" x14ac:dyDescent="0.25">
      <c r="K46" s="14" t="s">
        <v>10</v>
      </c>
    </row>
    <row r="47" spans="4:11" ht="12" customHeight="1" x14ac:dyDescent="0.25">
      <c r="K47" s="14" t="s">
        <v>11</v>
      </c>
    </row>
    <row r="48" spans="4:11" ht="12" customHeight="1" x14ac:dyDescent="0.25">
      <c r="K48" s="14" t="s">
        <v>12</v>
      </c>
    </row>
    <row r="49" spans="11:11" ht="12" customHeight="1" x14ac:dyDescent="0.25">
      <c r="K49" s="14" t="s">
        <v>13</v>
      </c>
    </row>
    <row r="1048576" ht="12.75" customHeight="1" x14ac:dyDescent="0.25"/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2" x14ac:dyDescent="0.25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19242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Mortgage Calculator</vt:lpstr>
      <vt:lpstr>Sheet2</vt:lpstr>
      <vt:lpstr>Sheet3</vt:lpstr>
    </vt:vector>
  </TitlesOfParts>
  <Company>SS64.com</Company>
  <LinksUpToDate>false</LinksUpToDate>
  <SharedDoc>false</SharedDoc>
  <HyperlinkBase>SS64.com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Mortgage Calculator</dc:subject>
  <dc:creator>Sheppard, Simon</dc:creator>
  <dc:description>Mortgage Calculator</dc:description>
  <dcterms:created xsi:type="dcterms:W3CDTF">2018-04-18T13:53:43Z</dcterms:created>
  <dcterms:modified xsi:type="dcterms:W3CDTF">2018-05-11T23:16:23Z</dcterms:modified>
  <cp:category>finance</cp:category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AWP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